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amachob\Dropbox\Jorge\Internacionalización\Vinculación U-Empresa\Procedimiento\"/>
    </mc:Choice>
  </mc:AlternateContent>
  <bookViews>
    <workbookView xWindow="75" yWindow="465" windowWidth="25515" windowHeight="15540"/>
  </bookViews>
  <sheets>
    <sheet name="Costo" sheetId="4" r:id="rId1"/>
    <sheet name="Crono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E13" i="4"/>
  <c r="B6" i="4"/>
  <c r="E11" i="4" l="1"/>
  <c r="E14" i="4"/>
  <c r="E15" i="4"/>
  <c r="B15" i="4" l="1"/>
  <c r="E19" i="4"/>
  <c r="E20" i="4" l="1"/>
  <c r="E17" i="4"/>
  <c r="E18" i="4"/>
  <c r="E21" i="4" l="1"/>
  <c r="E24" i="4" s="1"/>
  <c r="E25" i="4" l="1"/>
  <c r="E26" i="4"/>
  <c r="E27" i="4"/>
  <c r="E23" i="4"/>
  <c r="E30" i="4" s="1"/>
  <c r="E29" i="4" l="1"/>
</calcChain>
</file>

<file path=xl/comments1.xml><?xml version="1.0" encoding="utf-8"?>
<comments xmlns="http://schemas.openxmlformats.org/spreadsheetml/2006/main">
  <authors>
    <author>Jorge Camacho Barboza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Jorge Camacho Barboza:</t>
        </r>
        <r>
          <rPr>
            <sz val="9"/>
            <color indexed="81"/>
            <rFont val="Tahoma"/>
            <family val="2"/>
          </rPr>
          <t xml:space="preserve">
Se deben agregar los rubros pertinentes para el proyecto</t>
        </r>
      </text>
    </comment>
  </commentList>
</comments>
</file>

<file path=xl/sharedStrings.xml><?xml version="1.0" encoding="utf-8"?>
<sst xmlns="http://schemas.openxmlformats.org/spreadsheetml/2006/main" count="48" uniqueCount="48">
  <si>
    <t>Rubro</t>
  </si>
  <si>
    <t>Jornada</t>
  </si>
  <si>
    <t>Observaciones</t>
  </si>
  <si>
    <t>FDI</t>
  </si>
  <si>
    <t>5% el Fondo de Desarrollo Institucional</t>
  </si>
  <si>
    <t>FESE</t>
  </si>
  <si>
    <t>2% del  Fondo de Enlace Sector Externo</t>
  </si>
  <si>
    <t>FAP</t>
  </si>
  <si>
    <t>3% del Fondo de Apoyo a Proyectos</t>
  </si>
  <si>
    <t>Cantidad</t>
  </si>
  <si>
    <t>Plataforma</t>
  </si>
  <si>
    <t>Cronograma</t>
  </si>
  <si>
    <t>MES 1</t>
  </si>
  <si>
    <t>Mes 2</t>
  </si>
  <si>
    <t xml:space="preserve">Mes 3 </t>
  </si>
  <si>
    <t>Mes 4</t>
  </si>
  <si>
    <t>Impartir curso</t>
  </si>
  <si>
    <t>Transformar  curso presencial a virtual (incluye organización y montaje del curso en plataforma)</t>
  </si>
  <si>
    <t>Mes 5</t>
  </si>
  <si>
    <t>Mes</t>
  </si>
  <si>
    <t>Cant</t>
  </si>
  <si>
    <t>10% Administración de los fondos</t>
  </si>
  <si>
    <t>menos costos asociados:</t>
  </si>
  <si>
    <t>Subtotal gastos</t>
  </si>
  <si>
    <t>Gran total</t>
  </si>
  <si>
    <t>Diferencia</t>
  </si>
  <si>
    <t>Academia</t>
  </si>
  <si>
    <t>Investigación</t>
  </si>
  <si>
    <t xml:space="preserve">Extensión </t>
  </si>
  <si>
    <t>Incluir cantidad de personas  &gt;&gt;&gt;</t>
  </si>
  <si>
    <t>Tipo de cambio</t>
  </si>
  <si>
    <t>Inversión Colones</t>
  </si>
  <si>
    <t>10% FUNDEPREDI (FEE Administración Fondos)</t>
  </si>
  <si>
    <t>Ingresos brutos</t>
  </si>
  <si>
    <t>Hrs / tiempo</t>
  </si>
  <si>
    <t>Fondos UNED</t>
  </si>
  <si>
    <t xml:space="preserve">Total excedentes (Ing. brutos - (gastos + inv. solid)) </t>
  </si>
  <si>
    <t>Hoja de cálculo elaborada por la ECA-DIC</t>
  </si>
  <si>
    <t>Unidad Ejecutora (UE)</t>
  </si>
  <si>
    <t>Profesor encargado de aplicación prueba</t>
  </si>
  <si>
    <t>Guía Elaboración de Presupuesto Proyecto…</t>
  </si>
  <si>
    <t>Incluir el tipo de cambio si se requiere para cálculos</t>
  </si>
  <si>
    <t xml:space="preserve">IVA 2% . </t>
  </si>
  <si>
    <t>Ingreso sin VA</t>
  </si>
  <si>
    <t>Ingreso con IVA</t>
  </si>
  <si>
    <t xml:space="preserve">Si el proyecto no es un curso digitar el monto total del ingreso </t>
  </si>
  <si>
    <t xml:space="preserve">Se incluye un mínimo de particpantes posibles para el cupo.  
Si el proyecto no es un curso digite 1 en la celda B4 </t>
  </si>
  <si>
    <t>Profesional para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</si>
</sst>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₡&quot;* #,##0_);_(&quot;₡&quot;* \(#,##0\);_(&quot;₡&quot;* &quot;-&quot;_);_(@_)"/>
    <numFmt numFmtId="165" formatCode="[$$-540A]#,##0.00"/>
    <numFmt numFmtId="166" formatCode="_-[$₡-140A]* #,##0.00_-;\-[$₡-140A]* #,##0.00_-;_-[$₡-140A]* &quot;-&quot;??_-;_-@_-"/>
    <numFmt numFmtId="167" formatCode="_-[$$-409]* #,##0.00_ ;_-[$$-409]* \-#,##0.00\ ;_-[$$-409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0" tint="-0.14999847407452621"/>
      <name val="Verdana"/>
      <family val="2"/>
    </font>
    <font>
      <sz val="14"/>
      <color theme="1"/>
      <name val="Verdana"/>
      <family val="2"/>
    </font>
    <font>
      <sz val="9"/>
      <color theme="1"/>
      <name val="Verdana"/>
      <family val="2"/>
    </font>
    <font>
      <sz val="10"/>
      <color theme="0"/>
      <name val="Verdana"/>
      <family val="2"/>
    </font>
    <font>
      <sz val="8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F9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2" borderId="1" xfId="0" applyFill="1" applyBorder="1" applyAlignment="1">
      <alignment vertical="center"/>
    </xf>
    <xf numFmtId="0" fontId="2" fillId="2" borderId="2" xfId="0" applyFont="1" applyFill="1" applyBorder="1" applyAlignment="1">
      <alignment horizontal="left"/>
    </xf>
    <xf numFmtId="9" fontId="2" fillId="2" borderId="2" xfId="0" applyNumberFormat="1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12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/>
    <xf numFmtId="0" fontId="3" fillId="2" borderId="2" xfId="0" applyFont="1" applyFill="1" applyBorder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/>
    <xf numFmtId="164" fontId="3" fillId="4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6" fillId="4" borderId="2" xfId="0" applyFont="1" applyFill="1" applyBorder="1"/>
    <xf numFmtId="164" fontId="2" fillId="4" borderId="2" xfId="0" applyNumberFormat="1" applyFont="1" applyFill="1" applyBorder="1"/>
    <xf numFmtId="43" fontId="3" fillId="5" borderId="2" xfId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right" vertical="center"/>
    </xf>
    <xf numFmtId="165" fontId="2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7" fillId="6" borderId="2" xfId="0" applyFont="1" applyFill="1" applyBorder="1" applyAlignment="1">
      <alignment horizontal="center" vertical="center"/>
    </xf>
    <xf numFmtId="166" fontId="7" fillId="6" borderId="2" xfId="1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vertical="center"/>
    </xf>
    <xf numFmtId="9" fontId="6" fillId="2" borderId="2" xfId="0" applyNumberFormat="1" applyFont="1" applyFill="1" applyBorder="1" applyAlignment="1">
      <alignment vertical="center"/>
    </xf>
    <xf numFmtId="9" fontId="6" fillId="2" borderId="2" xfId="0" applyNumberFormat="1" applyFont="1" applyFill="1" applyBorder="1"/>
    <xf numFmtId="164" fontId="3" fillId="4" borderId="2" xfId="0" applyNumberFormat="1" applyFont="1" applyFill="1" applyBorder="1" applyAlignment="1">
      <alignment vertical="center"/>
    </xf>
    <xf numFmtId="0" fontId="8" fillId="2" borderId="0" xfId="0" applyFont="1" applyFill="1"/>
    <xf numFmtId="167" fontId="7" fillId="6" borderId="2" xfId="1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EFF90"/>
      <color rgb="FFEEFF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F31"/>
  <sheetViews>
    <sheetView tabSelected="1" zoomScale="140" zoomScaleNormal="140" workbookViewId="0">
      <selection activeCell="C11" sqref="C11"/>
    </sheetView>
  </sheetViews>
  <sheetFormatPr baseColWidth="10" defaultColWidth="11.42578125" defaultRowHeight="12.75" x14ac:dyDescent="0.2"/>
  <cols>
    <col min="1" max="1" width="54.85546875" style="10" customWidth="1"/>
    <col min="2" max="2" width="19.85546875" style="10" customWidth="1"/>
    <col min="3" max="3" width="11.28515625" style="10" customWidth="1"/>
    <col min="4" max="4" width="8.7109375" style="10" customWidth="1"/>
    <col min="5" max="5" width="23" style="10" customWidth="1"/>
    <col min="6" max="6" width="41.42578125" style="10" customWidth="1"/>
    <col min="7" max="7" width="19.85546875" style="10" customWidth="1"/>
    <col min="8" max="16384" width="11.42578125" style="10"/>
  </cols>
  <sheetData>
    <row r="2" spans="1:6" ht="26.1" customHeight="1" x14ac:dyDescent="0.2">
      <c r="A2" s="64" t="s">
        <v>40</v>
      </c>
      <c r="B2" s="65"/>
      <c r="C2" s="65"/>
      <c r="D2" s="65"/>
      <c r="E2" s="65"/>
      <c r="F2" s="66"/>
    </row>
    <row r="3" spans="1:6" ht="9" customHeight="1" x14ac:dyDescent="0.2"/>
    <row r="4" spans="1:6" s="32" customFormat="1" ht="21" customHeight="1" x14ac:dyDescent="0.25">
      <c r="A4" s="21" t="s">
        <v>29</v>
      </c>
      <c r="B4" s="51">
        <v>1</v>
      </c>
      <c r="C4" s="31"/>
      <c r="D4" s="69" t="s">
        <v>46</v>
      </c>
      <c r="E4" s="70"/>
      <c r="F4" s="71"/>
    </row>
    <row r="5" spans="1:6" s="32" customFormat="1" ht="18" customHeight="1" x14ac:dyDescent="0.25">
      <c r="A5" s="21" t="s">
        <v>43</v>
      </c>
      <c r="B5" s="52">
        <f>3000000/1.02</f>
        <v>2941176.4705882352</v>
      </c>
      <c r="C5" s="31"/>
      <c r="D5" s="53" t="s">
        <v>42</v>
      </c>
      <c r="E5" s="47"/>
      <c r="F5" s="48"/>
    </row>
    <row r="6" spans="1:6" s="32" customFormat="1" ht="18.95" customHeight="1" x14ac:dyDescent="0.25">
      <c r="A6" s="21" t="s">
        <v>44</v>
      </c>
      <c r="B6" s="52">
        <f>B5*1.02</f>
        <v>3000000</v>
      </c>
      <c r="C6" s="31"/>
      <c r="D6" s="53" t="s">
        <v>45</v>
      </c>
      <c r="E6" s="47"/>
      <c r="F6" s="48"/>
    </row>
    <row r="7" spans="1:6" s="32" customFormat="1" ht="18.95" customHeight="1" x14ac:dyDescent="0.25">
      <c r="A7" s="21" t="s">
        <v>30</v>
      </c>
      <c r="B7" s="63">
        <v>618</v>
      </c>
      <c r="C7" s="31"/>
      <c r="D7" s="54" t="s">
        <v>41</v>
      </c>
      <c r="E7" s="49"/>
      <c r="F7" s="50"/>
    </row>
    <row r="8" spans="1:6" ht="9.9499999999999993" customHeight="1" x14ac:dyDescent="0.2">
      <c r="A8" s="12"/>
      <c r="B8" s="12"/>
      <c r="C8" s="13"/>
      <c r="E8" s="14"/>
    </row>
    <row r="9" spans="1:6" ht="20.100000000000001" customHeight="1" x14ac:dyDescent="0.2">
      <c r="A9" s="67" t="s">
        <v>0</v>
      </c>
      <c r="B9" s="67" t="s">
        <v>9</v>
      </c>
      <c r="C9" s="15" t="s">
        <v>1</v>
      </c>
      <c r="D9" s="15" t="s">
        <v>19</v>
      </c>
      <c r="E9" s="67" t="s">
        <v>31</v>
      </c>
      <c r="F9" s="67" t="s">
        <v>2</v>
      </c>
    </row>
    <row r="10" spans="1:6" ht="26.1" customHeight="1" x14ac:dyDescent="0.2">
      <c r="A10" s="68"/>
      <c r="B10" s="68"/>
      <c r="C10" s="46" t="s">
        <v>34</v>
      </c>
      <c r="D10" s="15" t="s">
        <v>20</v>
      </c>
      <c r="E10" s="68"/>
      <c r="F10" s="68"/>
    </row>
    <row r="11" spans="1:6" ht="26.1" customHeight="1" x14ac:dyDescent="0.2">
      <c r="A11" s="16" t="s">
        <v>33</v>
      </c>
      <c r="B11" s="16"/>
      <c r="C11" s="17"/>
      <c r="D11" s="17"/>
      <c r="E11" s="18">
        <f>B4*B5</f>
        <v>2941176.4705882352</v>
      </c>
      <c r="F11" s="19"/>
    </row>
    <row r="12" spans="1:6" ht="17.100000000000001" customHeight="1" x14ac:dyDescent="0.2">
      <c r="A12" s="33" t="s">
        <v>22</v>
      </c>
      <c r="B12" s="16"/>
      <c r="C12" s="17"/>
      <c r="D12" s="17"/>
      <c r="E12" s="43"/>
      <c r="F12" s="19"/>
    </row>
    <row r="13" spans="1:6" ht="30" customHeight="1" x14ac:dyDescent="0.2">
      <c r="A13" s="24" t="s">
        <v>39</v>
      </c>
      <c r="B13" s="21"/>
      <c r="C13" s="22"/>
      <c r="D13" s="21"/>
      <c r="E13" s="23">
        <f>10000*2*B4</f>
        <v>20000</v>
      </c>
      <c r="F13" s="55"/>
    </row>
    <row r="14" spans="1:6" ht="33.75" customHeight="1" x14ac:dyDescent="0.2">
      <c r="A14" s="24" t="s">
        <v>47</v>
      </c>
      <c r="B14" s="28">
        <v>1</v>
      </c>
      <c r="C14" s="22">
        <v>0.25</v>
      </c>
      <c r="D14" s="21">
        <v>3</v>
      </c>
      <c r="E14" s="23">
        <f>(774936*1.4545*C14*D14*B14)</f>
        <v>845358.30900000001</v>
      </c>
      <c r="F14" s="57"/>
    </row>
    <row r="15" spans="1:6" ht="18.95" customHeight="1" x14ac:dyDescent="0.2">
      <c r="A15" s="24" t="s">
        <v>10</v>
      </c>
      <c r="B15" s="28">
        <f>B4</f>
        <v>1</v>
      </c>
      <c r="C15" s="22"/>
      <c r="D15" s="21">
        <v>2</v>
      </c>
      <c r="E15" s="23">
        <f>+B7*B4</f>
        <v>618</v>
      </c>
      <c r="F15" s="55"/>
    </row>
    <row r="16" spans="1:6" ht="24.95" customHeight="1" x14ac:dyDescent="0.2">
      <c r="A16" s="25" t="s">
        <v>35</v>
      </c>
      <c r="B16" s="26"/>
      <c r="C16" s="22"/>
      <c r="D16" s="21"/>
      <c r="E16" s="23"/>
      <c r="F16" s="55"/>
    </row>
    <row r="17" spans="1:6" ht="24.95" customHeight="1" x14ac:dyDescent="0.2">
      <c r="A17" s="27" t="s">
        <v>3</v>
      </c>
      <c r="B17" s="8">
        <v>0.05</v>
      </c>
      <c r="C17" s="11"/>
      <c r="D17" s="11"/>
      <c r="E17" s="23">
        <f>+E11*B17</f>
        <v>147058.82352941178</v>
      </c>
      <c r="F17" s="56" t="s">
        <v>4</v>
      </c>
    </row>
    <row r="18" spans="1:6" ht="24.95" customHeight="1" x14ac:dyDescent="0.2">
      <c r="A18" s="27" t="s">
        <v>5</v>
      </c>
      <c r="B18" s="8">
        <v>0.02</v>
      </c>
      <c r="C18" s="11"/>
      <c r="D18" s="11"/>
      <c r="E18" s="23">
        <f>+E11*B18</f>
        <v>58823.529411764706</v>
      </c>
      <c r="F18" s="56" t="s">
        <v>6</v>
      </c>
    </row>
    <row r="19" spans="1:6" ht="24.95" customHeight="1" x14ac:dyDescent="0.2">
      <c r="A19" s="27" t="s">
        <v>7</v>
      </c>
      <c r="B19" s="8">
        <v>0.03</v>
      </c>
      <c r="C19" s="11"/>
      <c r="D19" s="11"/>
      <c r="E19" s="23">
        <f>+E11*B19</f>
        <v>88235.294117647049</v>
      </c>
      <c r="F19" s="56" t="s">
        <v>8</v>
      </c>
    </row>
    <row r="20" spans="1:6" ht="24.95" customHeight="1" x14ac:dyDescent="0.2">
      <c r="A20" s="20" t="s">
        <v>32</v>
      </c>
      <c r="B20" s="26">
        <v>0.1</v>
      </c>
      <c r="C20" s="22"/>
      <c r="D20" s="21"/>
      <c r="E20" s="23">
        <f>+E11*B20</f>
        <v>294117.64705882355</v>
      </c>
      <c r="F20" s="55" t="s">
        <v>21</v>
      </c>
    </row>
    <row r="21" spans="1:6" s="32" customFormat="1" ht="20.100000000000001" customHeight="1" x14ac:dyDescent="0.25">
      <c r="A21" s="35" t="s">
        <v>23</v>
      </c>
      <c r="B21" s="36"/>
      <c r="C21" s="15"/>
      <c r="D21" s="15"/>
      <c r="E21" s="37">
        <f>SUM(E13:E20)</f>
        <v>1454211.6031176471</v>
      </c>
      <c r="F21" s="58"/>
    </row>
    <row r="22" spans="1:6" ht="11.1" customHeight="1" x14ac:dyDescent="0.2">
      <c r="A22" s="30"/>
      <c r="B22" s="19"/>
      <c r="C22" s="11"/>
      <c r="D22" s="11"/>
      <c r="E22" s="44"/>
      <c r="F22" s="60"/>
    </row>
    <row r="23" spans="1:6" s="32" customFormat="1" ht="18.95" customHeight="1" x14ac:dyDescent="0.25">
      <c r="A23" s="35" t="s">
        <v>36</v>
      </c>
      <c r="B23" s="36"/>
      <c r="C23" s="15"/>
      <c r="D23" s="15"/>
      <c r="E23" s="39">
        <f>SUM(E24:E27)</f>
        <v>1486964.8674705878</v>
      </c>
      <c r="F23" s="59"/>
    </row>
    <row r="24" spans="1:6" ht="15" customHeight="1" x14ac:dyDescent="0.2">
      <c r="A24" s="40" t="s">
        <v>38</v>
      </c>
      <c r="B24" s="9">
        <v>0.3</v>
      </c>
      <c r="C24" s="11"/>
      <c r="D24" s="11"/>
      <c r="E24" s="23">
        <f>($E$11-$E$21)*B24</f>
        <v>446089.46024117642</v>
      </c>
      <c r="F24" s="60"/>
    </row>
    <row r="25" spans="1:6" ht="15" customHeight="1" x14ac:dyDescent="0.2">
      <c r="A25" s="40" t="s">
        <v>26</v>
      </c>
      <c r="B25" s="9">
        <v>0.35</v>
      </c>
      <c r="C25" s="11"/>
      <c r="D25" s="11"/>
      <c r="E25" s="23">
        <f>($E$11-$E$21)*B25</f>
        <v>520437.70361470577</v>
      </c>
      <c r="F25" s="29"/>
    </row>
    <row r="26" spans="1:6" ht="15" customHeight="1" x14ac:dyDescent="0.2">
      <c r="A26" s="40" t="s">
        <v>27</v>
      </c>
      <c r="B26" s="9">
        <v>0.17499999999999999</v>
      </c>
      <c r="C26" s="11"/>
      <c r="D26" s="11"/>
      <c r="E26" s="23">
        <f>($E$11-$E$21)*B26</f>
        <v>260218.85180735288</v>
      </c>
      <c r="F26" s="29"/>
    </row>
    <row r="27" spans="1:6" ht="15" customHeight="1" x14ac:dyDescent="0.2">
      <c r="A27" s="40" t="s">
        <v>28</v>
      </c>
      <c r="B27" s="9">
        <v>0.17499999999999999</v>
      </c>
      <c r="C27" s="27"/>
      <c r="D27" s="27"/>
      <c r="E27" s="23">
        <f>($E$11-$E$21)*B27</f>
        <v>260218.85180735288</v>
      </c>
      <c r="F27" s="27"/>
    </row>
    <row r="28" spans="1:6" ht="12" customHeight="1" x14ac:dyDescent="0.2">
      <c r="A28" s="7"/>
      <c r="B28" s="9"/>
      <c r="C28" s="27"/>
      <c r="D28" s="27"/>
      <c r="E28" s="45"/>
      <c r="F28" s="27"/>
    </row>
    <row r="29" spans="1:6" s="32" customFormat="1" ht="24.95" customHeight="1" x14ac:dyDescent="0.25">
      <c r="A29" s="35" t="s">
        <v>24</v>
      </c>
      <c r="B29" s="35"/>
      <c r="C29" s="35"/>
      <c r="D29" s="35"/>
      <c r="E29" s="61">
        <f>+E21+E23</f>
        <v>2941176.4705882352</v>
      </c>
      <c r="F29" s="34"/>
    </row>
    <row r="30" spans="1:6" ht="15" customHeight="1" x14ac:dyDescent="0.2">
      <c r="A30" s="41" t="s">
        <v>25</v>
      </c>
      <c r="B30" s="38"/>
      <c r="C30" s="38"/>
      <c r="D30" s="38"/>
      <c r="E30" s="42">
        <f>+E11-E21-E23</f>
        <v>0</v>
      </c>
      <c r="F30" s="27"/>
    </row>
    <row r="31" spans="1:6" x14ac:dyDescent="0.2">
      <c r="A31" s="62" t="s">
        <v>37</v>
      </c>
    </row>
  </sheetData>
  <mergeCells count="6">
    <mergeCell ref="A2:F2"/>
    <mergeCell ref="A9:A10"/>
    <mergeCell ref="B9:B10"/>
    <mergeCell ref="E9:E10"/>
    <mergeCell ref="F9:F10"/>
    <mergeCell ref="D4:F4"/>
  </mergeCells>
  <pageMargins left="0.70866141732283472" right="0.70866141732283472" top="0.74803149606299213" bottom="0.74803149606299213" header="0.31496062992125984" footer="0.31496062992125984"/>
  <pageSetup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30.42578125" style="1" customWidth="1"/>
    <col min="2" max="16384" width="11.42578125" style="1"/>
  </cols>
  <sheetData>
    <row r="1" spans="1:6" x14ac:dyDescent="0.25">
      <c r="A1" s="1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18</v>
      </c>
    </row>
    <row r="2" spans="1:6" ht="45" customHeight="1" x14ac:dyDescent="0.25">
      <c r="A2" s="4" t="s">
        <v>17</v>
      </c>
      <c r="B2" s="5"/>
      <c r="C2" s="2"/>
      <c r="D2" s="2"/>
      <c r="E2" s="2"/>
      <c r="F2" s="2"/>
    </row>
    <row r="3" spans="1:6" ht="45" customHeight="1" x14ac:dyDescent="0.25">
      <c r="A3" s="6" t="s">
        <v>16</v>
      </c>
      <c r="B3" s="2"/>
      <c r="C3" s="5"/>
      <c r="D3" s="5"/>
      <c r="E3" s="5"/>
      <c r="F3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37E26253F4DE4C8755630623AB0BC5" ma:contentTypeVersion="6" ma:contentTypeDescription="Crear nuevo documento." ma:contentTypeScope="" ma:versionID="59f89a9208f3920502cf31b64cf4a594">
  <xsd:schema xmlns:xsd="http://www.w3.org/2001/XMLSchema" xmlns:xs="http://www.w3.org/2001/XMLSchema" xmlns:p="http://schemas.microsoft.com/office/2006/metadata/properties" xmlns:ns2="c5eaaa8c-1178-491c-b223-adaaa128908e" targetNamespace="http://schemas.microsoft.com/office/2006/metadata/properties" ma:root="true" ma:fieldsID="02ccd27a441c55d4462d6688a564690d" ns2:_="">
    <xsd:import namespace="c5eaaa8c-1178-491c-b223-adaaa12890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aaa8c-1178-491c-b223-adaaa1289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1C2A14-DA36-4D23-9294-6F456EC200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CF25D7-4ACB-420F-AA67-1305AA722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eaaa8c-1178-491c-b223-adaaa12890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EDF546-9BC2-4FDC-BE43-608DF30ABAF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c5eaaa8c-1178-491c-b223-adaaa128908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</vt:lpstr>
      <vt:lpstr>Crono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DIC</dc:creator>
  <cp:keywords/>
  <dc:description/>
  <cp:lastModifiedBy>Jorge Camacho Barboza</cp:lastModifiedBy>
  <cp:revision/>
  <dcterms:created xsi:type="dcterms:W3CDTF">2015-08-31T16:13:36Z</dcterms:created>
  <dcterms:modified xsi:type="dcterms:W3CDTF">2021-03-09T15:32:25Z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0x0101007F37E26253F4DE4C8755630623AB0BC5</vt:lpwstr>
  </property>
</Properties>
</file>